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\Desktop\"/>
    </mc:Choice>
  </mc:AlternateContent>
  <bookViews>
    <workbookView xWindow="0" yWindow="0" windowWidth="20490" windowHeight="7620" tabRatio="554"/>
  </bookViews>
  <sheets>
    <sheet name="poptávkový formulář" sheetId="1" r:id="rId1"/>
  </sheets>
  <calcPr calcId="162913"/>
</workbook>
</file>

<file path=xl/calcChain.xml><?xml version="1.0" encoding="utf-8"?>
<calcChain xmlns="http://schemas.openxmlformats.org/spreadsheetml/2006/main">
  <c r="I34" i="1" l="1"/>
  <c r="E78" i="1" l="1"/>
  <c r="E66" i="1"/>
  <c r="E65" i="1"/>
  <c r="E64" i="1"/>
  <c r="E75" i="1"/>
  <c r="E72" i="1"/>
  <c r="E69" i="1"/>
  <c r="I60" i="1"/>
  <c r="E60" i="1"/>
  <c r="I32" i="1"/>
  <c r="I65" i="1" l="1"/>
  <c r="I66" i="1"/>
  <c r="I64" i="1"/>
  <c r="I30" i="1" l="1"/>
  <c r="H79" i="1" s="1"/>
  <c r="I28" i="1"/>
  <c r="I26" i="1"/>
  <c r="I24" i="1"/>
</calcChain>
</file>

<file path=xl/sharedStrings.xml><?xml version="1.0" encoding="utf-8"?>
<sst xmlns="http://schemas.openxmlformats.org/spreadsheetml/2006/main" count="72" uniqueCount="67">
  <si>
    <t xml:space="preserve">  Poptávka pronájmu prostor Langhans - Centrum Člověka v tísni</t>
  </si>
  <si>
    <t xml:space="preserve">    Nájemce:</t>
  </si>
  <si>
    <t>    Fakturační údaje:</t>
  </si>
  <si>
    <t>Organizace:</t>
  </si>
  <si>
    <t>Adresa:</t>
  </si>
  <si>
    <t>IČ:</t>
  </si>
  <si>
    <t>DIČ:</t>
  </si>
  <si>
    <t>    Název akce:</t>
  </si>
  <si>
    <t>    Kontaktní osoba:</t>
  </si>
  <si>
    <t>Jméno:</t>
  </si>
  <si>
    <t>Telefon:</t>
  </si>
  <si>
    <t>E-mail:</t>
  </si>
  <si>
    <t>    Datum akce:</t>
  </si>
  <si>
    <t>od</t>
  </si>
  <si>
    <t>do</t>
  </si>
  <si>
    <t>    Čas konání:</t>
  </si>
  <si>
    <t>    Předpokl. počet osob:</t>
  </si>
  <si>
    <t>    Místnost:</t>
  </si>
  <si>
    <t xml:space="preserve">      Vyplňte počet hodin pronájmu</t>
  </si>
  <si>
    <t>                       Vaše cena</t>
  </si>
  <si>
    <r>
      <t xml:space="preserve">Suterén   </t>
    </r>
    <r>
      <rPr>
        <sz val="12"/>
        <color rgb="FF000000"/>
        <rFont val="Calibri Light"/>
        <family val="2"/>
        <charset val="238"/>
      </rPr>
      <t>400 Kč/hod</t>
    </r>
  </si>
  <si>
    <r>
      <t xml:space="preserve">1. patro   </t>
    </r>
    <r>
      <rPr>
        <sz val="12"/>
        <color rgb="FF000000"/>
        <rFont val="Calibri Light"/>
        <family val="2"/>
        <charset val="238"/>
      </rPr>
      <t>600 Kč/hod</t>
    </r>
  </si>
  <si>
    <r>
      <t xml:space="preserve">1. patro + ochoz   </t>
    </r>
    <r>
      <rPr>
        <sz val="12"/>
        <color rgb="FF000000"/>
        <rFont val="Calibri Light"/>
        <family val="2"/>
        <charset val="238"/>
      </rPr>
      <t>700 Kč/hod</t>
    </r>
  </si>
  <si>
    <r>
      <t xml:space="preserve">2. patro   </t>
    </r>
    <r>
      <rPr>
        <sz val="12"/>
        <color rgb="FF000000"/>
        <rFont val="Calibri Light"/>
        <family val="2"/>
        <charset val="238"/>
      </rPr>
      <t>250 Kč/hod</t>
    </r>
  </si>
  <si>
    <t>pronájem jen do 11h. a od 19h.</t>
  </si>
  <si>
    <r>
      <t xml:space="preserve">Celý dům bez kavárny   </t>
    </r>
    <r>
      <rPr>
        <sz val="12"/>
        <color rgb="FF000000"/>
        <rFont val="Calibri Light"/>
        <family val="2"/>
        <charset val="238"/>
      </rPr>
      <t>1500 Kč/hod</t>
    </r>
  </si>
  <si>
    <t>domluva v dostatečném předstihu</t>
  </si>
  <si>
    <t xml:space="preserve">    Sezení:</t>
  </si>
  <si>
    <t>Kavárna jak je</t>
  </si>
  <si>
    <t>Jiné</t>
  </si>
  <si>
    <t>    Technika:</t>
  </si>
  <si>
    <r>
      <t xml:space="preserve">Projekční technika </t>
    </r>
    <r>
      <rPr>
        <sz val="8"/>
        <color rgb="FF000000"/>
        <rFont val="Calibri Light"/>
        <family val="2"/>
        <charset val="238"/>
      </rPr>
      <t>(dataprojektor, plátno, zvuk</t>
    </r>
    <r>
      <rPr>
        <sz val="11"/>
        <color rgb="FF000000"/>
        <rFont val="Calibri Light"/>
        <family val="2"/>
        <charset val="238"/>
      </rPr>
      <t>)</t>
    </r>
  </si>
  <si>
    <t>Redukce pro Mac, Mini DisplayPort</t>
  </si>
  <si>
    <t>Flipchart</t>
  </si>
  <si>
    <t xml:space="preserve">    Termoska Fair Trade kávy</t>
  </si>
  <si>
    <t>10 šálků / 120 Kč</t>
  </si>
  <si>
    <t>    Termoska Fair Trade čaje</t>
  </si>
  <si>
    <t>černý</t>
  </si>
  <si>
    <t>zelený</t>
  </si>
  <si>
    <t>ovocný</t>
  </si>
  <si>
    <t>CELKEM</t>
  </si>
  <si>
    <t>Ceník platný od 1.1.2018    Langhans - Centrum Člověka v tísni, Vodičkova 37, Praha 1, 110 00     langhans@clovekvtisni.cz, 734 428 231</t>
  </si>
  <si>
    <r>
      <t xml:space="preserve">Kavárna   </t>
    </r>
    <r>
      <rPr>
        <sz val="12"/>
        <color rgb="FF000000"/>
        <rFont val="Calibri Light"/>
        <family val="2"/>
        <charset val="238"/>
      </rPr>
      <t>800 Kč/hod</t>
    </r>
  </si>
  <si>
    <t>Kino s panelem vpředu</t>
  </si>
  <si>
    <t>Dlouhý stůl - stoly do řady, íčko</t>
  </si>
  <si>
    <t>Hranatý stůl - stoly do čtverce</t>
  </si>
  <si>
    <t>Kino uspořádání</t>
  </si>
  <si>
    <t>Židle do kruhu či U (bez stolů)</t>
  </si>
  <si>
    <t>10 šálků / 190 Kč</t>
  </si>
  <si>
    <t>20 šálků / 380 Kč</t>
  </si>
  <si>
    <t>20 šálků / 240 Kč</t>
  </si>
  <si>
    <t>    Brioška   45 Kč/ks</t>
  </si>
  <si>
    <t xml:space="preserve">       Clipper</t>
  </si>
  <si>
    <t xml:space="preserve">       Mamacoffee, překapávaná káva</t>
  </si>
  <si>
    <t>    Coffee break  45 Kč/osoba</t>
  </si>
  <si>
    <t>    Bageta celá  120 Kč/ks</t>
  </si>
  <si>
    <t xml:space="preserve">       Bageterie Boulevard, objednávka min.10ks</t>
  </si>
  <si>
    <t xml:space="preserve">Kč  </t>
  </si>
  <si>
    <t>vč.DPH</t>
  </si>
  <si>
    <t>    Bageta poloviční  60 Kč/ks</t>
  </si>
  <si>
    <t xml:space="preserve">       Libeřské lahůdky, objednávka min.10ks</t>
  </si>
  <si>
    <t>PROVOZ KAVÁRNY je 10.00 - 20.00 hod.</t>
  </si>
  <si>
    <t>Individuální objednávky z baru jsou možné po 10 hod.</t>
  </si>
  <si>
    <t>    Občerstvení:</t>
  </si>
  <si>
    <t>vyplňte počet číslicí do žlutého pole</t>
  </si>
  <si>
    <t xml:space="preserve">       Džbány s vodou podáváme vždy a zdarma</t>
  </si>
  <si>
    <t xml:space="preserve">       Ovoce, sladké a slané sušenky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</si>
</sst>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4" x14ac:knownFonts="1">
    <font>
      <sz val="11"/>
      <color rgb="FF000000"/>
      <name val="Calibri"/>
      <family val="2"/>
      <charset val="1"/>
    </font>
    <font>
      <sz val="11"/>
      <color rgb="FF000000"/>
      <name val="Courier New"/>
      <family val="3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 Light"/>
      <family val="2"/>
      <charset val="238"/>
    </font>
    <font>
      <b/>
      <sz val="9"/>
      <color rgb="FF000000"/>
      <name val="Calibri Light"/>
      <family val="2"/>
      <charset val="238"/>
    </font>
    <font>
      <b/>
      <sz val="11"/>
      <color rgb="FF000000"/>
      <name val="Calibri Light"/>
      <family val="2"/>
      <charset val="238"/>
    </font>
    <font>
      <sz val="10"/>
      <color rgb="FF000000"/>
      <name val="Calibri Light"/>
      <family val="2"/>
      <charset val="238"/>
    </font>
    <font>
      <sz val="8"/>
      <color rgb="FF000000"/>
      <name val="Calibri Light"/>
      <family val="2"/>
      <charset val="238"/>
    </font>
    <font>
      <sz val="9"/>
      <color rgb="FF000000"/>
      <name val="Calibri Light"/>
      <family val="2"/>
      <charset val="238"/>
    </font>
    <font>
      <i/>
      <sz val="11"/>
      <color rgb="FF000000"/>
      <name val="Calibri Light"/>
      <family val="2"/>
      <charset val="238"/>
    </font>
    <font>
      <b/>
      <sz val="12"/>
      <color rgb="FF000000"/>
      <name val="Calibri Light"/>
      <family val="2"/>
      <charset val="238"/>
    </font>
    <font>
      <b/>
      <sz val="24"/>
      <color theme="0"/>
      <name val="Calibri"/>
      <family val="2"/>
      <charset val="238"/>
    </font>
    <font>
      <b/>
      <sz val="11"/>
      <color rgb="FFFFFF99"/>
      <name val="Calibri Light"/>
      <family val="2"/>
      <charset val="238"/>
    </font>
    <font>
      <sz val="11"/>
      <name val="Calibri Light"/>
      <family val="2"/>
      <charset val="238"/>
    </font>
    <font>
      <b/>
      <sz val="14"/>
      <color rgb="FF000000"/>
      <name val="Calibri Light"/>
      <family val="2"/>
      <charset val="238"/>
    </font>
    <font>
      <b/>
      <sz val="22"/>
      <color theme="0"/>
      <name val="Calibri Light"/>
      <family val="2"/>
      <charset val="238"/>
    </font>
    <font>
      <sz val="12"/>
      <color rgb="FF000000"/>
      <name val="Calibri Light"/>
      <family val="2"/>
      <charset val="238"/>
    </font>
    <font>
      <b/>
      <sz val="12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u/>
      <sz val="11"/>
      <color theme="10"/>
      <name val="Calibri"/>
      <family val="2"/>
      <charset val="1"/>
    </font>
    <font>
      <b/>
      <sz val="11"/>
      <color theme="0"/>
      <name val="Calibri"/>
      <family val="2"/>
      <charset val="238"/>
    </font>
    <font>
      <sz val="10"/>
      <name val="Arial"/>
      <family val="2"/>
      <charset val="238"/>
    </font>
    <font>
      <u/>
      <sz val="11"/>
      <color rgb="FF000000"/>
      <name val="Calibri Light"/>
      <family val="2"/>
      <charset val="238"/>
    </font>
    <font>
      <b/>
      <u/>
      <sz val="14"/>
      <color rgb="FF000000"/>
      <name val="Calibri Ligh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BF1DD"/>
        <bgColor rgb="FFF2F2F2"/>
      </patternFill>
    </fill>
    <fill>
      <patternFill patternType="solid">
        <fgColor theme="1"/>
        <bgColor rgb="FFEBF1DD"/>
      </patternFill>
    </fill>
    <fill>
      <patternFill patternType="solid">
        <fgColor rgb="FFFFFF99"/>
        <bgColor rgb="FFEBF1DD"/>
      </patternFill>
    </fill>
    <fill>
      <patternFill patternType="solid">
        <fgColor theme="0"/>
        <bgColor rgb="FFEBF1DD"/>
      </patternFill>
    </fill>
    <fill>
      <patternFill patternType="solid">
        <fgColor theme="0"/>
        <bgColor rgb="FFF2F2F2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9" fillId="0" borderId="0" applyNumberFormat="0" applyFill="0" applyBorder="0" applyAlignment="0" applyProtection="0"/>
    <xf numFmtId="0" fontId="21" fillId="0" borderId="0"/>
  </cellStyleXfs>
  <cellXfs count="84">
    <xf numFmtId="0" fontId="0" fillId="0" borderId="0" xfId="0"/>
    <xf numFmtId="0" fontId="0" fillId="0" borderId="0" xfId="0" applyAlignment="1"/>
    <xf numFmtId="0" fontId="1" fillId="0" borderId="0" xfId="0" applyFont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2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10" fillId="0" borderId="0" xfId="0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6" fillId="0" borderId="0" xfId="0" applyFont="1" applyBorder="1" applyAlignment="1"/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3" fillId="5" borderId="0" xfId="0" applyFont="1" applyFill="1" applyBorder="1" applyAlignment="1">
      <alignment horizontal="center"/>
    </xf>
    <xf numFmtId="0" fontId="3" fillId="6" borderId="0" xfId="0" applyFont="1" applyFill="1" applyBorder="1"/>
    <xf numFmtId="0" fontId="3" fillId="0" borderId="0" xfId="0" applyFont="1" applyBorder="1" applyAlignment="1">
      <alignment horizontal="left" vertical="top"/>
    </xf>
    <xf numFmtId="0" fontId="17" fillId="4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0" fillId="0" borderId="7" xfId="0" applyBorder="1"/>
    <xf numFmtId="0" fontId="4" fillId="0" borderId="8" xfId="0" applyFont="1" applyBorder="1" applyAlignment="1">
      <alignment horizontal="center" vertical="center"/>
    </xf>
    <xf numFmtId="0" fontId="14" fillId="0" borderId="7" xfId="0" applyFont="1" applyBorder="1"/>
    <xf numFmtId="0" fontId="5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vertical="top"/>
    </xf>
    <xf numFmtId="0" fontId="14" fillId="0" borderId="7" xfId="0" applyFont="1" applyBorder="1" applyAlignment="1"/>
    <xf numFmtId="0" fontId="3" fillId="0" borderId="7" xfId="0" applyFont="1" applyBorder="1"/>
    <xf numFmtId="0" fontId="6" fillId="0" borderId="8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vertical="top"/>
    </xf>
    <xf numFmtId="0" fontId="10" fillId="0" borderId="7" xfId="0" applyFont="1" applyBorder="1" applyAlignment="1"/>
    <xf numFmtId="0" fontId="7" fillId="0" borderId="7" xfId="0" applyFont="1" applyBorder="1" applyAlignment="1">
      <alignment horizontal="center"/>
    </xf>
    <xf numFmtId="0" fontId="7" fillId="0" borderId="7" xfId="0" applyFont="1" applyBorder="1" applyAlignment="1"/>
    <xf numFmtId="0" fontId="0" fillId="0" borderId="8" xfId="0" applyBorder="1"/>
    <xf numFmtId="0" fontId="9" fillId="0" borderId="8" xfId="0" applyFont="1" applyBorder="1" applyAlignment="1">
      <alignment horizontal="center"/>
    </xf>
    <xf numFmtId="0" fontId="18" fillId="0" borderId="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vertical="top"/>
    </xf>
    <xf numFmtId="0" fontId="20" fillId="7" borderId="1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20" fillId="7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/>
    </xf>
    <xf numFmtId="3" fontId="14" fillId="2" borderId="0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164" fontId="17" fillId="4" borderId="0" xfId="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0" fillId="0" borderId="7" xfId="0" applyFont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3" fillId="0" borderId="7" xfId="0" applyFont="1" applyBorder="1" applyAlignment="1">
      <alignment horizontal="center"/>
    </xf>
  </cellXfs>
  <cellStyles count="4">
    <cellStyle name="Hyperlink" xfId="2"/>
    <cellStyle name="Normální" xfId="0" builtinId="0"/>
    <cellStyle name="Normální 2" xfId="3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142897</xdr:colOff>
      <xdr:row>0</xdr:row>
      <xdr:rowOff>76201</xdr:rowOff>
    </xdr:from>
    <xdr:to>
      <xdr:col>10</xdr:col>
      <xdr:colOff>171557</xdr:colOff>
      <xdr:row>0</xdr:row>
      <xdr:rowOff>685886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6797" y="76201"/>
          <a:ext cx="609685" cy="609685"/>
        </a:xfrm>
        <a:prstGeom prst="rect">
          <a:avLst/>
        </a:prstGeom>
        <a:ln w="38100" cap="sq">
          <a:solidFill>
            <a:sysClr val="windowText" lastClr="000000"/>
          </a:solidFill>
          <a:prstDash val="solid"/>
          <a:miter lim="8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0"/>
  <sheetViews>
    <sheetView showGridLines="0" tabSelected="1" zoomScaleNormal="100" workbookViewId="0">
      <selection activeCell="M72" sqref="M72"/>
    </sheetView>
  </sheetViews>
  <sheetFormatPr defaultRowHeight="15" x14ac:dyDescent="0.25"/>
  <cols>
    <col min="1" max="1" width="7.7109375" customWidth="1"/>
    <col min="2" max="2" width="33.28515625" customWidth="1"/>
    <col min="3" max="3" width="14.85546875" customWidth="1"/>
    <col min="4" max="4" width="14" customWidth="1"/>
    <col min="5" max="5" width="13.42578125"/>
    <col min="6" max="6" width="10.140625" customWidth="1"/>
    <col min="7" max="7" width="11.28515625" customWidth="1"/>
    <col min="8" max="8" width="8.7109375"/>
    <col min="9" max="9" width="11.7109375"/>
    <col min="10" max="10" width="8.7109375" customWidth="1"/>
    <col min="11" max="11" width="4" customWidth="1"/>
    <col min="12" max="26" width="8.7109375"/>
    <col min="27" max="1025" width="8.5703125"/>
  </cols>
  <sheetData>
    <row r="1" spans="1:44" s="20" customFormat="1" ht="57" customHeight="1" x14ac:dyDescent="0.25">
      <c r="A1" s="38"/>
      <c r="B1" s="69" t="s">
        <v>0</v>
      </c>
      <c r="C1" s="70"/>
      <c r="D1" s="70"/>
      <c r="E1" s="70"/>
      <c r="F1" s="70"/>
      <c r="G1" s="70"/>
      <c r="H1" s="70"/>
      <c r="I1" s="70"/>
      <c r="J1" s="70"/>
      <c r="K1" s="3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</row>
    <row r="2" spans="1:44" ht="15" customHeight="1" x14ac:dyDescent="0.25">
      <c r="A2" s="8"/>
      <c r="B2" s="40"/>
      <c r="C2" s="15"/>
      <c r="D2" s="15"/>
      <c r="E2" s="12"/>
      <c r="F2" s="15"/>
      <c r="G2" s="15"/>
      <c r="H2" s="15"/>
      <c r="I2" s="15"/>
      <c r="J2" s="15"/>
      <c r="K2" s="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ht="16.5" customHeight="1" x14ac:dyDescent="0.3">
      <c r="A3" s="8"/>
      <c r="B3" s="42" t="s">
        <v>1</v>
      </c>
      <c r="C3" s="73"/>
      <c r="D3" s="73"/>
      <c r="E3" s="73"/>
      <c r="F3" s="73"/>
      <c r="G3" s="73"/>
      <c r="H3" s="73"/>
      <c r="I3" s="16"/>
      <c r="J3" s="16"/>
      <c r="K3" s="43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</row>
    <row r="4" spans="1:44" ht="15" customHeight="1" x14ac:dyDescent="0.25">
      <c r="A4" s="8"/>
      <c r="B4" s="44"/>
      <c r="C4" s="8"/>
      <c r="D4" s="8"/>
      <c r="E4" s="8"/>
      <c r="F4" s="8"/>
      <c r="G4" s="8"/>
      <c r="H4" s="8"/>
      <c r="I4" s="8"/>
      <c r="J4" s="8"/>
      <c r="K4" s="45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</row>
    <row r="5" spans="1:44" ht="15" customHeight="1" x14ac:dyDescent="0.3">
      <c r="A5" s="8"/>
      <c r="B5" s="46" t="s">
        <v>2</v>
      </c>
      <c r="C5" s="25" t="s">
        <v>3</v>
      </c>
      <c r="D5" s="75"/>
      <c r="E5" s="75"/>
      <c r="F5" s="75"/>
      <c r="G5" s="75"/>
      <c r="H5" s="75"/>
      <c r="I5" s="8"/>
      <c r="J5" s="8"/>
      <c r="K5" s="45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</row>
    <row r="6" spans="1:44" ht="15.75" customHeight="1" x14ac:dyDescent="0.25">
      <c r="A6" s="8"/>
      <c r="B6" s="47"/>
      <c r="C6" s="25" t="s">
        <v>4</v>
      </c>
      <c r="D6" s="71"/>
      <c r="E6" s="71"/>
      <c r="F6" s="71"/>
      <c r="G6" s="71"/>
      <c r="H6" s="71"/>
      <c r="I6" s="8"/>
      <c r="J6" s="8"/>
      <c r="K6" s="45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 ht="15.75" customHeight="1" x14ac:dyDescent="0.25">
      <c r="A7" s="8"/>
      <c r="B7" s="47"/>
      <c r="C7" s="25" t="s">
        <v>5</v>
      </c>
      <c r="D7" s="71"/>
      <c r="E7" s="71"/>
      <c r="F7" s="18"/>
      <c r="G7" s="18"/>
      <c r="H7" s="18"/>
      <c r="I7" s="8"/>
      <c r="J7" s="8"/>
      <c r="K7" s="45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</row>
    <row r="8" spans="1:44" ht="15" customHeight="1" x14ac:dyDescent="0.25">
      <c r="A8" s="8"/>
      <c r="B8" s="47"/>
      <c r="C8" s="25" t="s">
        <v>6</v>
      </c>
      <c r="D8" s="71"/>
      <c r="E8" s="71"/>
      <c r="F8" s="18"/>
      <c r="G8" s="18"/>
      <c r="H8" s="18"/>
      <c r="I8" s="8"/>
      <c r="J8" s="8"/>
      <c r="K8" s="45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</row>
    <row r="9" spans="1:44" ht="15" customHeight="1" x14ac:dyDescent="0.25">
      <c r="A9" s="8"/>
      <c r="B9" s="47"/>
      <c r="C9" s="8"/>
      <c r="D9" s="8"/>
      <c r="E9" s="8"/>
      <c r="F9" s="8"/>
      <c r="G9" s="8"/>
      <c r="H9" s="8"/>
      <c r="I9" s="8"/>
      <c r="J9" s="8"/>
      <c r="K9" s="45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</row>
    <row r="10" spans="1:44" ht="15.75" customHeight="1" x14ac:dyDescent="0.3">
      <c r="A10" s="8"/>
      <c r="B10" s="48" t="s">
        <v>7</v>
      </c>
      <c r="C10" s="73"/>
      <c r="D10" s="73"/>
      <c r="E10" s="73"/>
      <c r="F10" s="73"/>
      <c r="G10" s="73"/>
      <c r="H10" s="73"/>
      <c r="I10" s="8"/>
      <c r="J10" s="8"/>
      <c r="K10" s="45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</row>
    <row r="11" spans="1:44" ht="15" customHeight="1" x14ac:dyDescent="0.25">
      <c r="A11" s="8"/>
      <c r="B11" s="44"/>
      <c r="C11" s="8"/>
      <c r="D11" s="8"/>
      <c r="E11" s="8"/>
      <c r="F11" s="8"/>
      <c r="G11" s="8"/>
      <c r="H11" s="8"/>
      <c r="I11" s="8"/>
      <c r="J11" s="8"/>
      <c r="K11" s="45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2" spans="1:44" ht="15.75" customHeight="1" x14ac:dyDescent="0.3">
      <c r="A12" s="8"/>
      <c r="B12" s="46" t="s">
        <v>8</v>
      </c>
      <c r="C12" s="25" t="s">
        <v>9</v>
      </c>
      <c r="D12" s="71"/>
      <c r="E12" s="71"/>
      <c r="F12" s="71"/>
      <c r="G12" s="8"/>
      <c r="H12" s="8"/>
      <c r="I12" s="8"/>
      <c r="J12" s="8"/>
      <c r="K12" s="45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</row>
    <row r="13" spans="1:44" ht="15.75" customHeight="1" x14ac:dyDescent="0.25">
      <c r="A13" s="8"/>
      <c r="B13" s="47"/>
      <c r="C13" s="25" t="s">
        <v>10</v>
      </c>
      <c r="D13" s="71"/>
      <c r="E13" s="71"/>
      <c r="F13" s="71"/>
      <c r="G13" s="8"/>
      <c r="H13" s="8"/>
      <c r="I13" s="8"/>
      <c r="J13" s="8"/>
      <c r="K13" s="45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ht="15" customHeight="1" x14ac:dyDescent="0.25">
      <c r="A14" s="8"/>
      <c r="B14" s="47"/>
      <c r="C14" s="25" t="s">
        <v>11</v>
      </c>
      <c r="D14" s="71"/>
      <c r="E14" s="71"/>
      <c r="F14" s="71"/>
      <c r="G14" s="8"/>
      <c r="H14" s="8"/>
      <c r="I14" s="8"/>
      <c r="J14" s="8"/>
      <c r="K14" s="45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15" customHeight="1" x14ac:dyDescent="0.25">
      <c r="A15" s="8"/>
      <c r="B15" s="44"/>
      <c r="C15" s="8"/>
      <c r="D15" s="8"/>
      <c r="E15" s="8"/>
      <c r="F15" s="8"/>
      <c r="G15" s="8"/>
      <c r="H15" s="8"/>
      <c r="I15" s="8"/>
      <c r="J15" s="8"/>
      <c r="K15" s="45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1:44" ht="15.75" customHeight="1" x14ac:dyDescent="0.3">
      <c r="A16" s="8"/>
      <c r="B16" s="48" t="s">
        <v>12</v>
      </c>
      <c r="C16" s="74"/>
      <c r="D16" s="74"/>
      <c r="E16" s="8"/>
      <c r="F16" s="8"/>
      <c r="G16" s="8"/>
      <c r="H16" s="8"/>
      <c r="I16" s="8"/>
      <c r="J16" s="8"/>
      <c r="K16" s="45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ht="15" customHeight="1" x14ac:dyDescent="0.25">
      <c r="A17" s="8"/>
      <c r="B17" s="44"/>
      <c r="C17" s="8"/>
      <c r="D17" s="8"/>
      <c r="E17" s="8"/>
      <c r="F17" s="8"/>
      <c r="G17" s="8"/>
      <c r="H17" s="8"/>
      <c r="I17" s="8"/>
      <c r="J17" s="8"/>
      <c r="K17" s="45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ht="15" customHeight="1" x14ac:dyDescent="0.25">
      <c r="A18" s="8"/>
      <c r="B18" s="49"/>
      <c r="C18" s="26" t="s">
        <v>13</v>
      </c>
      <c r="D18" s="26" t="s">
        <v>14</v>
      </c>
      <c r="E18" s="8"/>
      <c r="F18" s="8"/>
      <c r="G18" s="8"/>
      <c r="H18" s="8"/>
      <c r="I18" s="8"/>
      <c r="J18" s="8"/>
      <c r="K18" s="45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15.75" customHeight="1" x14ac:dyDescent="0.3">
      <c r="A19" s="8"/>
      <c r="B19" s="48" t="s">
        <v>15</v>
      </c>
      <c r="C19" s="36"/>
      <c r="D19" s="36"/>
      <c r="E19" s="8"/>
      <c r="F19" s="8"/>
      <c r="G19" s="8"/>
      <c r="H19" s="8"/>
      <c r="I19" s="8"/>
      <c r="J19" s="8"/>
      <c r="K19" s="45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 ht="15" customHeight="1" x14ac:dyDescent="0.25">
      <c r="A20" s="8"/>
      <c r="B20" s="44"/>
      <c r="C20" s="8"/>
      <c r="D20" s="8"/>
      <c r="E20" s="8"/>
      <c r="F20" s="8"/>
      <c r="G20" s="8"/>
      <c r="H20" s="8"/>
      <c r="I20" s="8"/>
      <c r="J20" s="8"/>
      <c r="K20" s="45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ht="15.75" customHeight="1" x14ac:dyDescent="0.3">
      <c r="A21" s="8"/>
      <c r="B21" s="46" t="s">
        <v>16</v>
      </c>
      <c r="C21" s="27"/>
      <c r="D21" s="12"/>
      <c r="E21" s="8"/>
      <c r="F21" s="8"/>
      <c r="G21" s="8"/>
      <c r="H21" s="8"/>
      <c r="I21" s="8"/>
      <c r="J21" s="8"/>
      <c r="K21" s="45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ht="15" customHeight="1" x14ac:dyDescent="0.25">
      <c r="A22" s="8"/>
      <c r="B22" s="44"/>
      <c r="C22" s="8"/>
      <c r="D22" s="8"/>
      <c r="E22" s="8"/>
      <c r="F22" s="8"/>
      <c r="G22" s="8"/>
      <c r="H22" s="8"/>
      <c r="I22" s="8"/>
      <c r="J22" s="8"/>
      <c r="K22" s="45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ht="15" customHeight="1" x14ac:dyDescent="0.3">
      <c r="A23" s="8"/>
      <c r="B23" s="46" t="s">
        <v>17</v>
      </c>
      <c r="C23" s="12"/>
      <c r="D23" s="12"/>
      <c r="E23" s="76" t="s">
        <v>18</v>
      </c>
      <c r="F23" s="76"/>
      <c r="G23" s="76"/>
      <c r="H23" s="17" t="s">
        <v>19</v>
      </c>
      <c r="I23" s="29"/>
      <c r="J23" s="17"/>
      <c r="K23" s="50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4" spans="1:44" ht="15.75" customHeight="1" x14ac:dyDescent="0.25">
      <c r="A24" s="8"/>
      <c r="B24" s="47"/>
      <c r="C24" s="24" t="s">
        <v>20</v>
      </c>
      <c r="D24" s="11"/>
      <c r="E24" s="11"/>
      <c r="F24" s="7"/>
      <c r="G24" s="8"/>
      <c r="H24" s="8"/>
      <c r="I24" s="3">
        <f>F24 * 400</f>
        <v>0</v>
      </c>
      <c r="J24" s="8"/>
      <c r="K24" s="45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ht="15" customHeight="1" x14ac:dyDescent="0.25">
      <c r="A25" s="8"/>
      <c r="B25" s="47"/>
      <c r="C25" s="8"/>
      <c r="D25" s="8"/>
      <c r="E25" s="8"/>
      <c r="F25" s="8"/>
      <c r="G25" s="8"/>
      <c r="H25" s="8"/>
      <c r="I25" s="8"/>
      <c r="J25" s="8"/>
      <c r="K25" s="45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4" ht="15.75" customHeight="1" x14ac:dyDescent="0.25">
      <c r="A26" s="8"/>
      <c r="B26" s="47"/>
      <c r="C26" s="24" t="s">
        <v>21</v>
      </c>
      <c r="D26" s="11"/>
      <c r="E26" s="11"/>
      <c r="F26" s="7"/>
      <c r="G26" s="8"/>
      <c r="H26" s="8"/>
      <c r="I26" s="3">
        <f>F26 * 600</f>
        <v>0</v>
      </c>
      <c r="J26" s="8"/>
      <c r="K26" s="45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1:44" ht="15" customHeight="1" x14ac:dyDescent="0.25">
      <c r="A27" s="8"/>
      <c r="B27" s="47"/>
      <c r="C27" s="8"/>
      <c r="D27" s="8"/>
      <c r="E27" s="8"/>
      <c r="F27" s="8"/>
      <c r="G27" s="8"/>
      <c r="H27" s="8"/>
      <c r="I27" s="8"/>
      <c r="J27" s="8"/>
      <c r="K27" s="45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</row>
    <row r="28" spans="1:44" ht="15.75" customHeight="1" x14ac:dyDescent="0.25">
      <c r="A28" s="8"/>
      <c r="B28" s="47"/>
      <c r="C28" s="24" t="s">
        <v>22</v>
      </c>
      <c r="D28" s="11"/>
      <c r="E28" s="11"/>
      <c r="F28" s="7"/>
      <c r="G28" s="8"/>
      <c r="H28" s="8"/>
      <c r="I28" s="3">
        <f>F28 * 700</f>
        <v>0</v>
      </c>
      <c r="J28" s="8"/>
      <c r="K28" s="45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ht="15.75" customHeight="1" x14ac:dyDescent="0.25">
      <c r="A29" s="8"/>
      <c r="B29" s="47"/>
      <c r="C29" s="24"/>
      <c r="D29" s="11"/>
      <c r="E29" s="11"/>
      <c r="F29" s="33"/>
      <c r="G29" s="8"/>
      <c r="H29" s="8"/>
      <c r="I29" s="34"/>
      <c r="J29" s="8"/>
      <c r="K29" s="45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ht="15.75" customHeight="1" x14ac:dyDescent="0.25">
      <c r="A30" s="8"/>
      <c r="B30" s="47"/>
      <c r="C30" s="24" t="s">
        <v>23</v>
      </c>
      <c r="D30" s="11"/>
      <c r="E30" s="11"/>
      <c r="F30" s="7"/>
      <c r="G30" s="8"/>
      <c r="H30" s="8"/>
      <c r="I30" s="3">
        <f>F30 * 250</f>
        <v>0</v>
      </c>
      <c r="J30" s="8"/>
      <c r="K30" s="45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</row>
    <row r="31" spans="1:44" ht="16.5" customHeight="1" x14ac:dyDescent="0.25">
      <c r="A31" s="8"/>
      <c r="B31" s="47"/>
      <c r="C31" s="24"/>
      <c r="D31" s="11"/>
      <c r="E31" s="11"/>
      <c r="F31" s="33"/>
      <c r="G31" s="8"/>
      <c r="H31" s="8"/>
      <c r="I31" s="34"/>
      <c r="J31" s="8"/>
      <c r="K31" s="45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</row>
    <row r="32" spans="1:44" ht="15.75" customHeight="1" x14ac:dyDescent="0.25">
      <c r="A32" s="8"/>
      <c r="B32" s="47"/>
      <c r="C32" s="32" t="s">
        <v>42</v>
      </c>
      <c r="D32" s="11"/>
      <c r="E32" s="11"/>
      <c r="F32" s="7"/>
      <c r="G32" s="8"/>
      <c r="H32" s="8"/>
      <c r="I32" s="3">
        <f>F32 * 800</f>
        <v>0</v>
      </c>
      <c r="J32" s="8"/>
      <c r="K32" s="45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</row>
    <row r="33" spans="1:44" ht="22.5" customHeight="1" x14ac:dyDescent="0.25">
      <c r="A33" s="8"/>
      <c r="B33" s="47"/>
      <c r="C33" s="31" t="s">
        <v>24</v>
      </c>
      <c r="D33" s="8"/>
      <c r="E33" s="8"/>
      <c r="F33" s="8"/>
      <c r="G33" s="8"/>
      <c r="H33" s="8"/>
      <c r="I33" s="8"/>
      <c r="J33" s="8"/>
      <c r="K33" s="45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1:44" ht="15.75" customHeight="1" x14ac:dyDescent="0.25">
      <c r="A34" s="8"/>
      <c r="B34" s="47"/>
      <c r="C34" s="32" t="s">
        <v>25</v>
      </c>
      <c r="D34" s="11"/>
      <c r="E34" s="11"/>
      <c r="F34" s="7"/>
      <c r="G34" s="8"/>
      <c r="H34" s="8"/>
      <c r="I34" s="3">
        <f>F34*1500</f>
        <v>0</v>
      </c>
      <c r="J34" s="8"/>
      <c r="K34" s="45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1:44" ht="13.5" customHeight="1" x14ac:dyDescent="0.25">
      <c r="A35" s="8"/>
      <c r="B35" s="47"/>
      <c r="C35" s="17" t="s">
        <v>26</v>
      </c>
      <c r="D35" s="8"/>
      <c r="E35" s="8"/>
      <c r="F35" s="8"/>
      <c r="G35" s="8"/>
      <c r="H35" s="8"/>
      <c r="I35" s="8"/>
      <c r="J35" s="8"/>
      <c r="K35" s="45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</row>
    <row r="36" spans="1:44" ht="13.5" customHeight="1" x14ac:dyDescent="0.25">
      <c r="A36" s="8"/>
      <c r="B36" s="47"/>
      <c r="C36" s="17"/>
      <c r="D36" s="8"/>
      <c r="E36" s="8"/>
      <c r="F36" s="8"/>
      <c r="G36" s="8"/>
      <c r="H36" s="8"/>
      <c r="I36" s="8"/>
      <c r="J36" s="8"/>
      <c r="K36" s="45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</row>
    <row r="37" spans="1:44" ht="15" customHeight="1" x14ac:dyDescent="0.25">
      <c r="A37" s="8"/>
      <c r="B37" s="47"/>
      <c r="C37" s="8"/>
      <c r="D37" s="8"/>
      <c r="E37" s="8"/>
      <c r="F37" s="8"/>
      <c r="G37" s="8"/>
      <c r="H37" s="8"/>
      <c r="I37" s="8"/>
      <c r="J37" s="8"/>
      <c r="K37" s="45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</row>
    <row r="38" spans="1:44" ht="15" customHeight="1" x14ac:dyDescent="0.3">
      <c r="A38" s="8"/>
      <c r="B38" s="46" t="s">
        <v>27</v>
      </c>
      <c r="C38" s="10" t="s">
        <v>46</v>
      </c>
      <c r="D38" s="10"/>
      <c r="E38" s="10"/>
      <c r="F38" s="7"/>
      <c r="G38" s="12"/>
      <c r="H38" s="8"/>
      <c r="I38" s="8"/>
      <c r="J38" s="8"/>
      <c r="K38" s="45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</row>
    <row r="39" spans="1:44" ht="15" customHeight="1" x14ac:dyDescent="0.25">
      <c r="A39" s="8"/>
      <c r="B39" s="51"/>
      <c r="C39" s="10" t="s">
        <v>43</v>
      </c>
      <c r="D39" s="10"/>
      <c r="E39" s="10"/>
      <c r="F39" s="7"/>
      <c r="G39" s="12"/>
      <c r="I39" s="8"/>
      <c r="J39" s="8"/>
      <c r="K39" s="45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</row>
    <row r="40" spans="1:44" ht="15" customHeight="1" x14ac:dyDescent="0.25">
      <c r="A40" s="8"/>
      <c r="B40" s="47"/>
      <c r="C40" s="10" t="s">
        <v>47</v>
      </c>
      <c r="D40" s="10"/>
      <c r="E40" s="10"/>
      <c r="F40" s="7"/>
      <c r="G40" s="12"/>
      <c r="I40" s="8"/>
      <c r="J40" s="8"/>
      <c r="K40" s="45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1" spans="1:44" ht="15" customHeight="1" x14ac:dyDescent="0.25">
      <c r="A41" s="8"/>
      <c r="B41" s="47"/>
      <c r="C41" s="10" t="s">
        <v>44</v>
      </c>
      <c r="D41" s="10"/>
      <c r="E41" s="10"/>
      <c r="F41" s="7"/>
      <c r="G41" s="12"/>
      <c r="H41" s="8"/>
      <c r="I41" s="8"/>
      <c r="J41" s="8"/>
      <c r="K41" s="45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</row>
    <row r="42" spans="1:44" ht="15" customHeight="1" x14ac:dyDescent="0.25">
      <c r="A42" s="8"/>
      <c r="B42" s="47"/>
      <c r="C42" s="10" t="s">
        <v>45</v>
      </c>
      <c r="D42" s="10"/>
      <c r="E42" s="10"/>
      <c r="F42" s="7"/>
      <c r="G42" s="12"/>
      <c r="H42" s="8"/>
      <c r="I42" s="8"/>
      <c r="J42" s="8"/>
      <c r="K42" s="45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3" spans="1:44" ht="15" customHeight="1" x14ac:dyDescent="0.25">
      <c r="A43" s="8"/>
      <c r="B43" s="47"/>
      <c r="C43" s="37" t="s">
        <v>28</v>
      </c>
      <c r="D43" s="10"/>
      <c r="E43" s="10"/>
      <c r="F43" s="7"/>
      <c r="G43" s="12"/>
      <c r="H43" s="8"/>
      <c r="I43" s="8"/>
      <c r="J43" s="8"/>
      <c r="K43" s="45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</row>
    <row r="44" spans="1:44" ht="15" customHeight="1" x14ac:dyDescent="0.25">
      <c r="A44" s="8"/>
      <c r="B44" s="47"/>
      <c r="C44" s="10" t="s">
        <v>29</v>
      </c>
      <c r="D44" s="17"/>
      <c r="E44" s="17"/>
      <c r="F44" s="7"/>
      <c r="G44" s="12"/>
      <c r="H44" s="8"/>
      <c r="I44" s="8"/>
      <c r="J44" s="8"/>
      <c r="K44" s="45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</row>
    <row r="45" spans="1:44" ht="15" customHeight="1" x14ac:dyDescent="0.25">
      <c r="A45" s="8"/>
      <c r="B45" s="47"/>
      <c r="C45" s="8"/>
      <c r="D45" s="8"/>
      <c r="E45" s="8"/>
      <c r="F45" s="8"/>
      <c r="G45" s="12"/>
      <c r="H45" s="8"/>
      <c r="I45" s="8"/>
      <c r="J45" s="8"/>
      <c r="K45" s="45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</row>
    <row r="46" spans="1:44" ht="15" customHeight="1" x14ac:dyDescent="0.3">
      <c r="A46" s="8"/>
      <c r="B46" s="46" t="s">
        <v>30</v>
      </c>
      <c r="C46" s="10" t="s">
        <v>31</v>
      </c>
      <c r="D46" s="10"/>
      <c r="E46" s="10"/>
      <c r="F46" s="7"/>
      <c r="G46" s="12"/>
      <c r="H46" s="8"/>
      <c r="I46" s="8"/>
      <c r="J46" s="8"/>
      <c r="K46" s="45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1:44" ht="15" customHeight="1" x14ac:dyDescent="0.25">
      <c r="A47" s="8"/>
      <c r="B47" s="47"/>
      <c r="C47" s="10" t="s">
        <v>32</v>
      </c>
      <c r="D47" s="10"/>
      <c r="E47" s="10"/>
      <c r="F47" s="7"/>
      <c r="G47" s="12"/>
      <c r="H47" s="8"/>
      <c r="I47" s="8"/>
      <c r="J47" s="8"/>
      <c r="K47" s="45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</row>
    <row r="48" spans="1:44" ht="15" customHeight="1" x14ac:dyDescent="0.25">
      <c r="A48" s="8"/>
      <c r="B48" s="47"/>
      <c r="C48" s="10" t="s">
        <v>33</v>
      </c>
      <c r="D48" s="10"/>
      <c r="E48" s="10"/>
      <c r="F48" s="7"/>
      <c r="G48" s="12"/>
      <c r="H48" s="8"/>
      <c r="I48" s="8"/>
      <c r="J48" s="8"/>
      <c r="K48" s="45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</row>
    <row r="49" spans="1:44" ht="15" customHeight="1" x14ac:dyDescent="0.25">
      <c r="A49" s="8"/>
      <c r="B49" s="47"/>
      <c r="C49" s="35" t="s">
        <v>29</v>
      </c>
      <c r="D49" s="10"/>
      <c r="E49" s="10"/>
      <c r="F49" s="7"/>
      <c r="G49" s="12"/>
      <c r="H49" s="8"/>
      <c r="I49" s="8"/>
      <c r="J49" s="8"/>
      <c r="K49" s="45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</row>
    <row r="50" spans="1:44" ht="15" customHeight="1" x14ac:dyDescent="0.25">
      <c r="A50" s="8"/>
      <c r="B50" s="47"/>
      <c r="C50" s="8"/>
      <c r="D50" s="8"/>
      <c r="E50" s="8"/>
      <c r="F50" s="8"/>
      <c r="G50" s="8"/>
      <c r="H50" s="8"/>
      <c r="I50" s="8"/>
      <c r="J50" s="8"/>
      <c r="K50" s="45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</row>
    <row r="51" spans="1:44" ht="15" customHeight="1" x14ac:dyDescent="0.25">
      <c r="A51" s="8"/>
      <c r="B51" s="47"/>
      <c r="C51" s="8"/>
      <c r="D51" s="8"/>
      <c r="E51" s="8"/>
      <c r="F51" s="8"/>
      <c r="G51" s="8"/>
      <c r="H51" s="8"/>
      <c r="I51" s="8"/>
      <c r="J51" s="8"/>
      <c r="K51" s="45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</row>
    <row r="52" spans="1:44" ht="15" customHeight="1" x14ac:dyDescent="0.25">
      <c r="A52" s="8"/>
      <c r="B52" s="79" t="s">
        <v>61</v>
      </c>
      <c r="C52" s="80"/>
      <c r="D52" s="80"/>
      <c r="E52" s="80"/>
      <c r="F52" s="80"/>
      <c r="G52" s="80"/>
      <c r="H52" s="80"/>
      <c r="I52" s="80"/>
      <c r="J52" s="80"/>
      <c r="K52" s="81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1:44" ht="15" customHeight="1" x14ac:dyDescent="0.25">
      <c r="A53" s="8"/>
      <c r="B53" s="79"/>
      <c r="C53" s="80"/>
      <c r="D53" s="80"/>
      <c r="E53" s="80"/>
      <c r="F53" s="80"/>
      <c r="G53" s="80"/>
      <c r="H53" s="80"/>
      <c r="I53" s="80"/>
      <c r="J53" s="80"/>
      <c r="K53" s="81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44" ht="15" customHeight="1" x14ac:dyDescent="0.3">
      <c r="A54" s="8"/>
      <c r="B54" s="77"/>
      <c r="C54" s="82"/>
      <c r="D54" s="8"/>
      <c r="E54" s="83" t="s">
        <v>62</v>
      </c>
      <c r="F54" s="8"/>
      <c r="G54" s="8"/>
      <c r="H54" s="8"/>
      <c r="I54" s="8"/>
      <c r="J54" s="8"/>
      <c r="K54" s="45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</row>
    <row r="55" spans="1:44" ht="15" customHeight="1" x14ac:dyDescent="0.25">
      <c r="A55" s="8"/>
      <c r="B55" s="47"/>
      <c r="C55" s="8"/>
      <c r="D55" s="8"/>
      <c r="E55" s="8"/>
      <c r="F55" s="8"/>
      <c r="G55" s="8"/>
      <c r="H55" s="8"/>
      <c r="I55" s="8"/>
      <c r="J55" s="8"/>
      <c r="K55" s="45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</row>
    <row r="56" spans="1:44" ht="15.75" customHeight="1" x14ac:dyDescent="0.3">
      <c r="A56" s="8"/>
      <c r="B56" s="46" t="s">
        <v>63</v>
      </c>
      <c r="C56" s="11"/>
      <c r="D56" s="12"/>
      <c r="E56" s="13"/>
      <c r="F56" s="13"/>
      <c r="G56" s="13"/>
      <c r="H56" s="12"/>
      <c r="I56" s="13"/>
      <c r="J56" s="12"/>
      <c r="K56" s="5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</row>
    <row r="57" spans="1:44" ht="15.75" customHeight="1" x14ac:dyDescent="0.25">
      <c r="A57" s="8"/>
      <c r="B57" s="53" t="s">
        <v>65</v>
      </c>
      <c r="C57" s="11"/>
      <c r="D57" s="78" t="s">
        <v>64</v>
      </c>
      <c r="E57" s="78"/>
      <c r="F57" s="78"/>
      <c r="G57" s="13"/>
      <c r="H57" s="12"/>
      <c r="I57" s="13"/>
      <c r="J57" s="12"/>
      <c r="K57" s="5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</row>
    <row r="58" spans="1:44" ht="15.75" customHeight="1" x14ac:dyDescent="0.25">
      <c r="A58" s="8"/>
      <c r="B58" s="61"/>
      <c r="C58" s="11"/>
      <c r="D58" s="17"/>
      <c r="E58" s="17"/>
      <c r="F58" s="17"/>
      <c r="G58" s="13"/>
      <c r="H58" s="12"/>
      <c r="I58" s="13"/>
      <c r="J58" s="12"/>
      <c r="K58" s="5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</row>
    <row r="59" spans="1:44" ht="15.75" customHeight="1" x14ac:dyDescent="0.25">
      <c r="A59" s="8"/>
      <c r="B59" s="51"/>
      <c r="C59" s="11"/>
      <c r="D59" s="62" t="s">
        <v>49</v>
      </c>
      <c r="E59" s="13"/>
      <c r="F59" s="13"/>
      <c r="G59" s="13"/>
      <c r="H59" s="62" t="s">
        <v>48</v>
      </c>
      <c r="I59" s="13"/>
      <c r="J59" s="12"/>
      <c r="K59" s="5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</row>
    <row r="60" spans="1:44" ht="15" customHeight="1" x14ac:dyDescent="0.25">
      <c r="A60" s="8"/>
      <c r="B60" s="51" t="s">
        <v>34</v>
      </c>
      <c r="C60" s="10"/>
      <c r="D60" s="7"/>
      <c r="E60" s="4">
        <f>D60 * 380</f>
        <v>0</v>
      </c>
      <c r="F60" s="8"/>
      <c r="G60" s="8"/>
      <c r="H60" s="7"/>
      <c r="I60" s="4">
        <f>H60 * 190</f>
        <v>0</v>
      </c>
      <c r="J60" s="12"/>
      <c r="K60" s="45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</row>
    <row r="61" spans="1:44" ht="15" customHeight="1" x14ac:dyDescent="0.25">
      <c r="A61" s="8"/>
      <c r="B61" s="53" t="s">
        <v>53</v>
      </c>
      <c r="C61" s="8"/>
      <c r="D61" s="8"/>
      <c r="E61" s="8"/>
      <c r="F61" s="8"/>
      <c r="G61" s="8"/>
      <c r="H61" s="8"/>
      <c r="I61" s="8"/>
      <c r="J61" s="12"/>
      <c r="K61" s="45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</row>
    <row r="62" spans="1:44" ht="15" customHeight="1" x14ac:dyDescent="0.25">
      <c r="A62" s="8"/>
      <c r="B62" s="53"/>
      <c r="C62" s="8"/>
      <c r="D62" s="8"/>
      <c r="E62" s="8"/>
      <c r="F62" s="8"/>
      <c r="G62" s="8"/>
      <c r="H62" s="8"/>
      <c r="I62" s="8"/>
      <c r="J62" s="12"/>
      <c r="K62" s="45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</row>
    <row r="63" spans="1:44" ht="15" customHeight="1" x14ac:dyDescent="0.25">
      <c r="A63" s="8"/>
      <c r="B63" s="44"/>
      <c r="C63" s="8"/>
      <c r="D63" s="62" t="s">
        <v>50</v>
      </c>
      <c r="E63" s="13"/>
      <c r="F63" s="13"/>
      <c r="G63" s="13"/>
      <c r="H63" s="62" t="s">
        <v>35</v>
      </c>
      <c r="I63" s="13"/>
      <c r="J63" s="12"/>
      <c r="K63" s="5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</row>
    <row r="64" spans="1:44" ht="15" customHeight="1" x14ac:dyDescent="0.25">
      <c r="A64" s="8"/>
      <c r="B64" s="51" t="s">
        <v>36</v>
      </c>
      <c r="C64" s="25" t="s">
        <v>37</v>
      </c>
      <c r="D64" s="7"/>
      <c r="E64" s="3">
        <f>D64 * 240</f>
        <v>0</v>
      </c>
      <c r="F64" s="8"/>
      <c r="G64" s="28" t="s">
        <v>37</v>
      </c>
      <c r="H64" s="7"/>
      <c r="I64" s="4">
        <f>H64 * 120</f>
        <v>0</v>
      </c>
      <c r="J64" s="12"/>
      <c r="K64" s="45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</row>
    <row r="65" spans="1:44" ht="15" customHeight="1" x14ac:dyDescent="0.25">
      <c r="A65" s="8"/>
      <c r="B65" s="53" t="s">
        <v>52</v>
      </c>
      <c r="C65" s="25" t="s">
        <v>38</v>
      </c>
      <c r="D65" s="7"/>
      <c r="E65" s="3">
        <f>D65 * 240</f>
        <v>0</v>
      </c>
      <c r="F65" s="8"/>
      <c r="G65" s="28" t="s">
        <v>38</v>
      </c>
      <c r="H65" s="7"/>
      <c r="I65" s="4">
        <f>H65 * 120</f>
        <v>0</v>
      </c>
      <c r="J65" s="12"/>
      <c r="K65" s="45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</row>
    <row r="66" spans="1:44" ht="15" customHeight="1" x14ac:dyDescent="0.25">
      <c r="A66" s="8"/>
      <c r="B66" s="44"/>
      <c r="C66" s="28" t="s">
        <v>39</v>
      </c>
      <c r="D66" s="7"/>
      <c r="E66" s="3">
        <f>D66 * 240</f>
        <v>0</v>
      </c>
      <c r="F66" s="8"/>
      <c r="G66" s="28" t="s">
        <v>39</v>
      </c>
      <c r="H66" s="7"/>
      <c r="I66" s="4">
        <f>H66 * 120</f>
        <v>0</v>
      </c>
      <c r="J66" s="12"/>
      <c r="K66" s="45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</row>
    <row r="67" spans="1:44" ht="15" customHeight="1" x14ac:dyDescent="0.25">
      <c r="A67" s="8"/>
      <c r="B67" s="44"/>
      <c r="C67" s="5"/>
      <c r="D67" s="21"/>
      <c r="E67" s="22"/>
      <c r="F67" s="8"/>
      <c r="G67" s="5"/>
      <c r="H67" s="21"/>
      <c r="I67" s="23"/>
      <c r="J67" s="12"/>
      <c r="K67" s="45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</row>
    <row r="68" spans="1:44" ht="15" customHeight="1" x14ac:dyDescent="0.25">
      <c r="A68" s="8"/>
      <c r="B68" s="44"/>
      <c r="C68" s="8"/>
      <c r="D68" s="8"/>
      <c r="E68" s="8"/>
      <c r="F68" s="8"/>
      <c r="G68" s="8"/>
      <c r="H68" s="8"/>
      <c r="I68" s="8"/>
      <c r="J68" s="8"/>
      <c r="K68" s="45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</row>
    <row r="69" spans="1:44" ht="15" customHeight="1" x14ac:dyDescent="0.25">
      <c r="A69" s="8"/>
      <c r="B69" s="51" t="s">
        <v>54</v>
      </c>
      <c r="C69" s="12"/>
      <c r="D69" s="7"/>
      <c r="E69" s="6">
        <f>D69 * 45</f>
        <v>0</v>
      </c>
      <c r="F69" s="12"/>
      <c r="G69" s="8"/>
      <c r="H69" s="8"/>
      <c r="I69" s="8"/>
      <c r="J69" s="8"/>
      <c r="K69" s="45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</row>
    <row r="70" spans="1:44" ht="15" customHeight="1" x14ac:dyDescent="0.25">
      <c r="A70" s="8"/>
      <c r="B70" s="53" t="s">
        <v>66</v>
      </c>
      <c r="C70" s="12"/>
      <c r="D70" s="9"/>
      <c r="E70" s="9"/>
      <c r="F70" s="12"/>
      <c r="G70" s="9"/>
      <c r="H70" s="9"/>
      <c r="I70" s="9"/>
      <c r="J70" s="9"/>
      <c r="K70" s="54"/>
      <c r="L70" s="12"/>
      <c r="M70" s="12"/>
      <c r="N70" s="65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</row>
    <row r="71" spans="1:44" ht="15" customHeight="1" x14ac:dyDescent="0.25">
      <c r="A71" s="8"/>
      <c r="B71" s="55"/>
      <c r="C71" s="12"/>
      <c r="D71" s="9"/>
      <c r="E71" s="9"/>
      <c r="F71" s="12"/>
      <c r="G71" s="9"/>
      <c r="H71" s="9"/>
      <c r="I71" s="9"/>
      <c r="J71" s="9"/>
      <c r="K71" s="54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</row>
    <row r="72" spans="1:44" ht="15" customHeight="1" x14ac:dyDescent="0.25">
      <c r="A72" s="8"/>
      <c r="B72" s="56" t="s">
        <v>51</v>
      </c>
      <c r="C72" s="12"/>
      <c r="D72" s="7"/>
      <c r="E72" s="6">
        <f>D72 * 45</f>
        <v>0</v>
      </c>
      <c r="F72" s="12"/>
      <c r="G72" s="8"/>
      <c r="H72" s="8"/>
      <c r="I72" s="8"/>
      <c r="J72" s="8"/>
      <c r="K72" s="45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</row>
    <row r="73" spans="1:44" ht="15" customHeight="1" x14ac:dyDescent="0.25">
      <c r="A73" s="8"/>
      <c r="B73" s="53" t="s">
        <v>60</v>
      </c>
      <c r="C73" s="12"/>
      <c r="D73" s="8"/>
      <c r="E73" s="8"/>
      <c r="F73" s="12"/>
      <c r="G73" s="8"/>
      <c r="H73" s="8"/>
      <c r="I73" s="8"/>
      <c r="J73" s="8"/>
      <c r="K73" s="45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</row>
    <row r="74" spans="1:44" ht="15" customHeight="1" x14ac:dyDescent="0.25">
      <c r="A74" s="8"/>
      <c r="B74" s="57"/>
      <c r="C74" s="12"/>
      <c r="D74" s="9"/>
      <c r="E74" s="9"/>
      <c r="F74" s="12"/>
      <c r="G74" s="9"/>
      <c r="H74" s="9"/>
      <c r="I74" s="9"/>
      <c r="J74" s="9"/>
      <c r="K74" s="54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</row>
    <row r="75" spans="1:44" ht="15" customHeight="1" x14ac:dyDescent="0.25">
      <c r="A75" s="8"/>
      <c r="B75" s="56" t="s">
        <v>55</v>
      </c>
      <c r="C75" s="12"/>
      <c r="D75" s="7"/>
      <c r="E75" s="6">
        <f>D75*120</f>
        <v>0</v>
      </c>
      <c r="F75" s="12"/>
      <c r="G75" s="8"/>
      <c r="H75" s="8"/>
      <c r="I75" s="8"/>
      <c r="J75" s="8"/>
      <c r="K75" s="45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</row>
    <row r="76" spans="1:44" s="1" customFormat="1" ht="15" customHeight="1" x14ac:dyDescent="0.25">
      <c r="A76" s="8"/>
      <c r="B76" s="53" t="s">
        <v>56</v>
      </c>
      <c r="C76" s="8"/>
      <c r="D76" s="8"/>
      <c r="E76" s="8"/>
      <c r="F76" s="8"/>
      <c r="G76" s="8"/>
      <c r="H76" s="8"/>
      <c r="I76" s="8"/>
      <c r="J76" s="8"/>
      <c r="K76" s="45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</row>
    <row r="77" spans="1:44" s="1" customFormat="1" ht="15" customHeight="1" x14ac:dyDescent="0.25">
      <c r="A77" s="8"/>
      <c r="B77" s="58"/>
      <c r="C77" s="8"/>
      <c r="D77" s="8"/>
      <c r="E77" s="8"/>
      <c r="F77" s="8"/>
      <c r="G77" s="8"/>
      <c r="H77" s="8"/>
      <c r="I77" s="8"/>
      <c r="J77" s="8"/>
      <c r="K77" s="45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</row>
    <row r="78" spans="1:44" ht="15.75" customHeight="1" x14ac:dyDescent="0.25">
      <c r="A78" s="8"/>
      <c r="B78" s="56" t="s">
        <v>59</v>
      </c>
      <c r="C78" s="12"/>
      <c r="D78" s="7"/>
      <c r="E78" s="6">
        <f>D78*60</f>
        <v>0</v>
      </c>
      <c r="F78" s="12"/>
      <c r="G78" s="30"/>
      <c r="J78" s="35"/>
      <c r="K78" s="59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</row>
    <row r="79" spans="1:44" ht="15" customHeight="1" x14ac:dyDescent="0.25">
      <c r="A79" s="8"/>
      <c r="B79" s="53" t="s">
        <v>56</v>
      </c>
      <c r="C79" s="8"/>
      <c r="D79" s="14"/>
      <c r="E79" s="14"/>
      <c r="F79" s="14"/>
      <c r="G79" s="63" t="s">
        <v>40</v>
      </c>
      <c r="H79" s="72">
        <f>SUM(I24,I26,I28,I30,I32,I34,E60,E64,E65,E66,I60,I64,I65,I66,E69,E72,E75,E78)</f>
        <v>0</v>
      </c>
      <c r="I79" s="72"/>
      <c r="J79" s="64" t="s">
        <v>57</v>
      </c>
      <c r="K79" s="59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</row>
    <row r="80" spans="1:44" ht="15" customHeight="1" x14ac:dyDescent="0.25">
      <c r="A80" s="8"/>
      <c r="B80" s="53"/>
      <c r="C80" s="8"/>
      <c r="D80" s="14"/>
      <c r="E80" s="14"/>
      <c r="F80" s="14"/>
      <c r="G80" s="14"/>
      <c r="H80" s="14"/>
      <c r="I80" s="14"/>
      <c r="J80" s="8" t="s">
        <v>58</v>
      </c>
      <c r="K80" s="60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</row>
    <row r="81" spans="1:44" ht="15" customHeight="1" thickBot="1" x14ac:dyDescent="0.3">
      <c r="A81" s="8"/>
      <c r="B81" s="53"/>
      <c r="C81" s="8"/>
      <c r="D81" s="14"/>
      <c r="E81" s="14"/>
      <c r="F81" s="14"/>
      <c r="G81" s="14"/>
      <c r="H81" s="14"/>
      <c r="I81" s="14"/>
      <c r="J81" s="14"/>
      <c r="K81" s="60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</row>
    <row r="82" spans="1:44" ht="15" customHeight="1" thickBot="1" x14ac:dyDescent="0.3">
      <c r="A82" s="8"/>
      <c r="B82" s="66" t="s">
        <v>41</v>
      </c>
      <c r="C82" s="67"/>
      <c r="D82" s="67"/>
      <c r="E82" s="67"/>
      <c r="F82" s="67"/>
      <c r="G82" s="67"/>
      <c r="H82" s="67"/>
      <c r="I82" s="67"/>
      <c r="J82" s="67"/>
      <c r="K82" s="6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</row>
    <row r="83" spans="1:44" ht="1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</row>
    <row r="84" spans="1:44" ht="1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</row>
    <row r="85" spans="1:44" ht="1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</row>
    <row r="86" spans="1:44" ht="1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</row>
    <row r="87" spans="1:44" ht="1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</row>
    <row r="88" spans="1:44" ht="1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</row>
    <row r="89" spans="1:44" ht="1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</row>
    <row r="90" spans="1:44" ht="1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</row>
    <row r="91" spans="1:44" ht="1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</row>
    <row r="92" spans="1:44" ht="1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</row>
    <row r="93" spans="1:44" ht="1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</row>
    <row r="94" spans="1:44" ht="1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</row>
    <row r="95" spans="1:44" ht="1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</row>
    <row r="96" spans="1:44" ht="1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</row>
    <row r="97" spans="1:44" ht="1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</row>
    <row r="98" spans="1:44" ht="1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</row>
    <row r="99" spans="1:44" ht="1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</row>
    <row r="100" spans="1:44" ht="1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</row>
    <row r="101" spans="1:44" ht="1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</row>
    <row r="102" spans="1:44" ht="1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</row>
    <row r="103" spans="1:44" ht="1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</row>
    <row r="104" spans="1:44" ht="1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</row>
    <row r="105" spans="1:44" ht="1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</row>
    <row r="106" spans="1:44" ht="1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</row>
    <row r="107" spans="1:44" ht="1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</row>
    <row r="108" spans="1:44" ht="1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</row>
    <row r="109" spans="1:44" ht="1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</row>
    <row r="110" spans="1:44" ht="1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</row>
    <row r="111" spans="1:44" ht="1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</row>
    <row r="112" spans="1:44" ht="1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</row>
    <row r="113" spans="1:44" ht="1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</row>
    <row r="114" spans="1:44" ht="1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</row>
    <row r="130" spans="9:9" x14ac:dyDescent="0.25">
      <c r="I130" s="2"/>
    </row>
  </sheetData>
  <mergeCells count="16">
    <mergeCell ref="B82:K82"/>
    <mergeCell ref="B1:J1"/>
    <mergeCell ref="D14:F14"/>
    <mergeCell ref="D13:F13"/>
    <mergeCell ref="D12:F12"/>
    <mergeCell ref="H79:I79"/>
    <mergeCell ref="C3:H3"/>
    <mergeCell ref="C16:D16"/>
    <mergeCell ref="D6:H6"/>
    <mergeCell ref="D7:E7"/>
    <mergeCell ref="D8:E8"/>
    <mergeCell ref="C10:H10"/>
    <mergeCell ref="D5:H5"/>
    <mergeCell ref="E23:G23"/>
    <mergeCell ref="D57:F57"/>
    <mergeCell ref="B52:K53"/>
  </mergeCells>
  <pageMargins left="0.7" right="0.7" top="0.75" bottom="0.75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poptávkový formulář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Kovalčík</dc:creator>
  <cp:keywords/>
  <dc:description/>
  <cp:lastModifiedBy>user</cp:lastModifiedBy>
  <cp:revision>0</cp:revision>
  <dcterms:created xsi:type="dcterms:W3CDTF">2006-09-16T00:00:00Z</dcterms:created>
  <dcterms:modified xsi:type="dcterms:W3CDTF">2018-05-25T13:12:20Z</dcterms:modified>
  <cp:category/>
  <cp:contentStatus/>
</cp:coreProperties>
</file>